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LER\ASISTANLIK YAPILAN DERSLER\AE307 Machine Element and Design\2024-2025 Fall\project_1\"/>
    </mc:Choice>
  </mc:AlternateContent>
  <xr:revisionPtr revIDLastSave="0" documentId="13_ncr:1_{E96A2922-0AB2-4F13-B7EC-9164AA0B2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definedNames>
    <definedName name="_xlnm.Print_Area" localSheetId="0">'Page 1'!$A$2:$B$43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" i="1"/>
  <c r="C44" i="1"/>
  <c r="C45" i="1"/>
  <c r="C46" i="1"/>
  <c r="C47" i="1"/>
  <c r="C48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3" i="1"/>
</calcChain>
</file>

<file path=xl/sharedStrings.xml><?xml version="1.0" encoding="utf-8"?>
<sst xmlns="http://schemas.openxmlformats.org/spreadsheetml/2006/main" count="165" uniqueCount="105">
  <si>
    <t>EMRE YASİN</t>
  </si>
  <si>
    <t>ŞENGÖNÜL</t>
  </si>
  <si>
    <t>KADİR</t>
  </si>
  <si>
    <t>BIÇAKÇI</t>
  </si>
  <si>
    <t>MUHAMMED</t>
  </si>
  <si>
    <t>ÇORBACIOĞLU</t>
  </si>
  <si>
    <t>AHMET</t>
  </si>
  <si>
    <t>ALTAVEL</t>
  </si>
  <si>
    <t>ABBAS</t>
  </si>
  <si>
    <t>MAMEDOV</t>
  </si>
  <si>
    <t>SAMIR</t>
  </si>
  <si>
    <t>HASANOV</t>
  </si>
  <si>
    <t>DERYA</t>
  </si>
  <si>
    <t>KÜTÜKÇÜ</t>
  </si>
  <si>
    <t>SEMANUR</t>
  </si>
  <si>
    <t>KAPISIZ</t>
  </si>
  <si>
    <t>MUHAMMED ALİ</t>
  </si>
  <si>
    <t>TAŞ</t>
  </si>
  <si>
    <t>ÜMMÜGÜLSÜM</t>
  </si>
  <si>
    <t>ÇOMRUK</t>
  </si>
  <si>
    <t>GÜNAY</t>
  </si>
  <si>
    <t>KORKMAZ</t>
  </si>
  <si>
    <t>TUĞÇE</t>
  </si>
  <si>
    <t>ÖZBAY</t>
  </si>
  <si>
    <t>BAHAR</t>
  </si>
  <si>
    <t>YILDIRIM</t>
  </si>
  <si>
    <t>YAKUP ERKAN</t>
  </si>
  <si>
    <t>KAYMAZ</t>
  </si>
  <si>
    <t>ENES</t>
  </si>
  <si>
    <t>AKAGÜNDÜZ</t>
  </si>
  <si>
    <t>İLAYDA</t>
  </si>
  <si>
    <t>GÜZEL</t>
  </si>
  <si>
    <t>BEYKAN</t>
  </si>
  <si>
    <t>KÖSEOĞLU</t>
  </si>
  <si>
    <t>EMİRCAN</t>
  </si>
  <si>
    <t>TOKER</t>
  </si>
  <si>
    <t>ASİYE NUR</t>
  </si>
  <si>
    <t>VEYSEL CAN</t>
  </si>
  <si>
    <t>İLKAY</t>
  </si>
  <si>
    <t>MERVE NUR</t>
  </si>
  <si>
    <t>YALÇINÖZ</t>
  </si>
  <si>
    <t>ABDULSAMET</t>
  </si>
  <si>
    <t>YOLDAŞ</t>
  </si>
  <si>
    <t>HASAN HİDAYET</t>
  </si>
  <si>
    <t>DUMRUL</t>
  </si>
  <si>
    <t>HASAN</t>
  </si>
  <si>
    <t>YILMAZ</t>
  </si>
  <si>
    <t>TAYYİP EFE</t>
  </si>
  <si>
    <t>TOPRAK</t>
  </si>
  <si>
    <t>ERKAN</t>
  </si>
  <si>
    <t>TUNÇ</t>
  </si>
  <si>
    <t>BUSE ŞEVVAL</t>
  </si>
  <si>
    <t>ÖZKAYA</t>
  </si>
  <si>
    <t>BEYTULLAH</t>
  </si>
  <si>
    <t>ALKAN</t>
  </si>
  <si>
    <t>ABDULKADİR</t>
  </si>
  <si>
    <t>EKİNCİ</t>
  </si>
  <si>
    <t>SUDE</t>
  </si>
  <si>
    <t>SAĞLAM</t>
  </si>
  <si>
    <t>MUHAMMED FATİH</t>
  </si>
  <si>
    <t>YILDIZ</t>
  </si>
  <si>
    <t>MEHMET MUTLU</t>
  </si>
  <si>
    <t>İSMAİL</t>
  </si>
  <si>
    <t>KİRTİŞ</t>
  </si>
  <si>
    <t>ABDULSALAM ASAD OLEIWI</t>
  </si>
  <si>
    <t>AL FARJI</t>
  </si>
  <si>
    <t>ZEYNEP</t>
  </si>
  <si>
    <t>BİLGİN</t>
  </si>
  <si>
    <t>ERTUĞRUL</t>
  </si>
  <si>
    <t>DURSUN</t>
  </si>
  <si>
    <t>NİSA BUSENAZ</t>
  </si>
  <si>
    <t>İNCİ</t>
  </si>
  <si>
    <t>MERT CAN</t>
  </si>
  <si>
    <t>SARICA</t>
  </si>
  <si>
    <t>MİNA</t>
  </si>
  <si>
    <t>YİĞİT</t>
  </si>
  <si>
    <t>OSSAMA MOHAMED FOUAD ELTAYEB</t>
  </si>
  <si>
    <t>BADAWI</t>
  </si>
  <si>
    <t>SIDNA</t>
  </si>
  <si>
    <t>MOHAMED</t>
  </si>
  <si>
    <t>ECEM</t>
  </si>
  <si>
    <t>ÇEVİRGEN</t>
  </si>
  <si>
    <t>ELİF</t>
  </si>
  <si>
    <t>DÜŞÜNCELİ</t>
  </si>
  <si>
    <t>EROL MİRAÇ</t>
  </si>
  <si>
    <t>KARATAŞ</t>
  </si>
  <si>
    <t>MUHAMMED EMİN</t>
  </si>
  <si>
    <t>YÜKSEKYAYLA</t>
  </si>
  <si>
    <t>RANA</t>
  </si>
  <si>
    <t>USTA</t>
  </si>
  <si>
    <t>Name</t>
  </si>
  <si>
    <t>Surname</t>
  </si>
  <si>
    <t>Failure Criteria</t>
  </si>
  <si>
    <t>b (mm)</t>
  </si>
  <si>
    <t>a (mm)</t>
  </si>
  <si>
    <t>c (mm)</t>
  </si>
  <si>
    <t>d (mm)</t>
  </si>
  <si>
    <t xml:space="preserve">         (mm)</t>
  </si>
  <si>
    <t xml:space="preserve">      (mm)</t>
  </si>
  <si>
    <t>T (Nm)</t>
  </si>
  <si>
    <t>DE-Goodman</t>
  </si>
  <si>
    <t>DE-Gerber</t>
  </si>
  <si>
    <t>DE-ASME Elliptic</t>
  </si>
  <si>
    <t>DE-Soderberg</t>
  </si>
  <si>
    <t>Minimum Safety Factor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</si>
</sst>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62"/>
    </font>
    <font>
      <b/>
      <sz val="15"/>
      <name val="Arial"/>
      <family val="2"/>
      <charset val="162"/>
    </font>
    <font>
      <sz val="15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2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3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224412</xdr:colOff>
      <xdr:row>1</xdr:row>
      <xdr:rowOff>37681</xdr:rowOff>
    </xdr:from>
    <xdr:ext cx="2463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Metin kutusu 1">
              <a:extLst>
                <a:ext uri="{FF2B5EF4-FFF2-40B4-BE49-F238E27FC236}">
                  <a16:creationId xmlns:a16="http://schemas.microsoft.com/office/drawing/2014/main" id="{E781F666-299C-9E56-5381-6894C52042EE}"/>
                </a:ext>
              </a:extLst>
            </xdr:cNvPr>
            <xdr:cNvSpPr txBox="1"/>
          </xdr:nvSpPr>
          <xdr:spPr>
            <a:xfrm>
              <a:off x="7914750" y="283866"/>
              <a:ext cx="2463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100" b="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𝐺</m:t>
                        </m:r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tr-TR" sz="1100" kern="1200"/>
            </a:p>
          </xdr:txBody>
        </xdr:sp>
      </mc:Choice>
      <mc:Fallback xmlns="">
        <xdr:sp macro="" textlink="">
          <xdr:nvSpPr>
            <xdr:cNvPr id="2" name="Metin kutusu 1">
              <a:extLst>
                <a:ext uri="{FF2B5EF4-FFF2-40B4-BE49-F238E27FC236}">
                  <a16:creationId xmlns:a16="http://schemas.microsoft.com/office/drawing/2014/main" id="{E781F666-299C-9E56-5381-6894C52042EE}"/>
                </a:ext>
              </a:extLst>
            </xdr:cNvPr>
            <xdr:cNvSpPr txBox="1"/>
          </xdr:nvSpPr>
          <xdr:spPr>
            <a:xfrm>
              <a:off x="7914750" y="283866"/>
              <a:ext cx="2463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r-TR" sz="1100" b="0" i="0" kern="1200">
                  <a:latin typeface="Cambria Math" panose="02040503050406030204" pitchFamily="18" charset="0"/>
                </a:rPr>
                <a:t>𝑑_𝐺1</a:t>
              </a:r>
              <a:endParaRPr lang="tr-TR" sz="1100" kern="1200"/>
            </a:p>
          </xdr:txBody>
        </xdr:sp>
      </mc:Fallback>
    </mc:AlternateContent>
    <xdr:clientData/>
  </xdr:oneCellAnchor>
  <xdr:oneCellAnchor>
    <xdr:from>
      <xdr:col>7</xdr:col>
      <xdr:colOff>133660</xdr:colOff>
      <xdr:row>1</xdr:row>
      <xdr:rowOff>37681</xdr:rowOff>
    </xdr:from>
    <xdr:ext cx="2463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Metin kutusu 2">
              <a:extLst>
                <a:ext uri="{FF2B5EF4-FFF2-40B4-BE49-F238E27FC236}">
                  <a16:creationId xmlns:a16="http://schemas.microsoft.com/office/drawing/2014/main" id="{B30072E6-9CE9-3C84-ED97-13227FC41FEE}"/>
                </a:ext>
              </a:extLst>
            </xdr:cNvPr>
            <xdr:cNvSpPr txBox="1"/>
          </xdr:nvSpPr>
          <xdr:spPr>
            <a:xfrm>
              <a:off x="9992768" y="283866"/>
              <a:ext cx="2463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100" b="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𝐺</m:t>
                        </m:r>
                        <m:r>
                          <a:rPr lang="tr-TR" sz="1100" b="0" i="1" kern="1200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tr-TR" sz="1100" kern="1200"/>
            </a:p>
          </xdr:txBody>
        </xdr:sp>
      </mc:Choice>
      <mc:Fallback xmlns="">
        <xdr:sp macro="" textlink="">
          <xdr:nvSpPr>
            <xdr:cNvPr id="3" name="Metin kutusu 2">
              <a:extLst>
                <a:ext uri="{FF2B5EF4-FFF2-40B4-BE49-F238E27FC236}">
                  <a16:creationId xmlns:a16="http://schemas.microsoft.com/office/drawing/2014/main" id="{B30072E6-9CE9-3C84-ED97-13227FC41FEE}"/>
                </a:ext>
              </a:extLst>
            </xdr:cNvPr>
            <xdr:cNvSpPr txBox="1"/>
          </xdr:nvSpPr>
          <xdr:spPr>
            <a:xfrm>
              <a:off x="9992768" y="283866"/>
              <a:ext cx="2463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r-TR" sz="1100" b="0" i="0" kern="1200">
                  <a:latin typeface="Cambria Math" panose="02040503050406030204" pitchFamily="18" charset="0"/>
                </a:rPr>
                <a:t>𝑑_𝐺2</a:t>
              </a:r>
              <a:endParaRPr lang="tr-TR" sz="1100" kern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zoomScale="70" zoomScaleNormal="70" workbookViewId="0">
      <selection activeCell="O7" sqref="O7"/>
    </sheetView>
  </sheetViews>
  <sheetFormatPr defaultRowHeight="13.2" x14ac:dyDescent="0.25"/>
  <cols>
    <col min="1" max="1" width="34.5546875" bestFit="1" customWidth="1"/>
    <col min="2" max="2" width="14.33203125" bestFit="1" customWidth="1"/>
    <col min="3" max="9" width="18.77734375" style="12" customWidth="1"/>
    <col min="10" max="10" width="20" bestFit="1" customWidth="1"/>
    <col min="11" max="11" width="34" style="18" bestFit="1" customWidth="1"/>
    <col min="13" max="13" width="8.88671875" style="6"/>
    <col min="22" max="22" width="15.77734375" bestFit="1" customWidth="1"/>
  </cols>
  <sheetData>
    <row r="1" spans="1:22" ht="19.2" thickBot="1" x14ac:dyDescent="0.35">
      <c r="A1" s="5"/>
      <c r="B1" s="5"/>
      <c r="C1" s="9"/>
      <c r="D1" s="9"/>
      <c r="E1" s="9"/>
      <c r="F1" s="9"/>
      <c r="G1" s="9"/>
      <c r="H1" s="9"/>
      <c r="I1" s="9"/>
    </row>
    <row r="2" spans="1:22" ht="19.8" thickBot="1" x14ac:dyDescent="0.35">
      <c r="A2" s="4" t="s">
        <v>90</v>
      </c>
      <c r="B2" s="4" t="s">
        <v>91</v>
      </c>
      <c r="C2" s="10" t="s">
        <v>94</v>
      </c>
      <c r="D2" s="10" t="s">
        <v>93</v>
      </c>
      <c r="E2" s="10" t="s">
        <v>95</v>
      </c>
      <c r="F2" s="10" t="s">
        <v>96</v>
      </c>
      <c r="G2" s="10" t="s">
        <v>97</v>
      </c>
      <c r="H2" s="24" t="s">
        <v>98</v>
      </c>
      <c r="I2" s="10" t="s">
        <v>99</v>
      </c>
      <c r="J2" s="25" t="s">
        <v>92</v>
      </c>
      <c r="K2" s="26" t="s">
        <v>104</v>
      </c>
      <c r="V2" t="s">
        <v>100</v>
      </c>
    </row>
    <row r="3" spans="1:22" ht="13.8" customHeight="1" x14ac:dyDescent="0.25">
      <c r="A3" s="3" t="s">
        <v>8</v>
      </c>
      <c r="B3" s="3" t="s">
        <v>9</v>
      </c>
      <c r="C3" s="11">
        <f ca="1">RANDBETWEEN(27,38)+RAND()</f>
        <v>34.753350397775094</v>
      </c>
      <c r="D3" s="11">
        <f ca="1">RANDBETWEEN(15,23)+RAND()</f>
        <v>21.020216074546838</v>
      </c>
      <c r="E3" s="11">
        <f ca="1">RANDBETWEEN(33,43)+RAND()</f>
        <v>33.554818694057097</v>
      </c>
      <c r="F3" s="20">
        <f ca="1">RANDBETWEEN(46,56)+RAND()</f>
        <v>49.998969499014351</v>
      </c>
      <c r="G3" s="20">
        <f ca="1">RANDBETWEEN(240,360)+RAND()</f>
        <v>290.40001948409218</v>
      </c>
      <c r="H3" s="21">
        <f ca="1">RANDBETWEEN(64,72)+RAND()</f>
        <v>66.927823613695537</v>
      </c>
      <c r="I3" s="20">
        <f ca="1">RANDBETWEEN(320,400)+RAND()</f>
        <v>326.82106061495892</v>
      </c>
      <c r="J3" s="22" t="s">
        <v>100</v>
      </c>
      <c r="K3" s="23">
        <f ca="1">(RANDBETWEEN(12,17))/10+RAND()/5</f>
        <v>1.7279893151282493</v>
      </c>
      <c r="V3" t="s">
        <v>101</v>
      </c>
    </row>
    <row r="4" spans="1:22" ht="14.55" customHeight="1" x14ac:dyDescent="0.25">
      <c r="A4" s="1" t="s">
        <v>55</v>
      </c>
      <c r="B4" s="1" t="s">
        <v>56</v>
      </c>
      <c r="C4" s="11">
        <f t="shared" ref="C4:C48" ca="1" si="0">RANDBETWEEN(27,38)+RAND()</f>
        <v>27.568460614183767</v>
      </c>
      <c r="D4" s="11">
        <f t="shared" ref="D4:D48" ca="1" si="1">RANDBETWEEN(15,23)+RAND()</f>
        <v>18.687174687690607</v>
      </c>
      <c r="E4" s="11">
        <f t="shared" ref="E4:E48" ca="1" si="2">RANDBETWEEN(33,43)+RAND()</f>
        <v>42.168472354249303</v>
      </c>
      <c r="F4" s="13">
        <f t="shared" ref="F4:F48" ca="1" si="3">RANDBETWEEN(46,56)+RAND()</f>
        <v>55.861412434795277</v>
      </c>
      <c r="G4" s="13">
        <f t="shared" ref="G4:G48" ca="1" si="4">RANDBETWEEN(240,360)+RAND()</f>
        <v>284.80664472402992</v>
      </c>
      <c r="H4" s="15">
        <f t="shared" ref="H4:H48" ca="1" si="5">RANDBETWEEN(64,72)+RAND()</f>
        <v>70.478469662011108</v>
      </c>
      <c r="I4" s="13">
        <f t="shared" ref="I4:I48" ca="1" si="6">RANDBETWEEN(320,400)+RAND()</f>
        <v>321.75359732616386</v>
      </c>
      <c r="J4" s="7" t="s">
        <v>101</v>
      </c>
      <c r="K4" s="19">
        <f t="shared" ref="K4:K48" ca="1" si="7">(RANDBETWEEN(12,17))/10+RAND()/5</f>
        <v>1.8829212637638999</v>
      </c>
      <c r="V4" t="s">
        <v>102</v>
      </c>
    </row>
    <row r="5" spans="1:22" ht="14.55" customHeight="1" x14ac:dyDescent="0.25">
      <c r="A5" s="1" t="s">
        <v>64</v>
      </c>
      <c r="B5" s="1" t="s">
        <v>65</v>
      </c>
      <c r="C5" s="11">
        <f t="shared" ca="1" si="0"/>
        <v>38.972418611184864</v>
      </c>
      <c r="D5" s="11">
        <f t="shared" ca="1" si="1"/>
        <v>15.956130561588342</v>
      </c>
      <c r="E5" s="11">
        <f t="shared" ca="1" si="2"/>
        <v>39.683321428871622</v>
      </c>
      <c r="F5" s="13">
        <f t="shared" ca="1" si="3"/>
        <v>54.648430977465424</v>
      </c>
      <c r="G5" s="13">
        <f t="shared" ca="1" si="4"/>
        <v>353.95471731954211</v>
      </c>
      <c r="H5" s="15">
        <f t="shared" ca="1" si="5"/>
        <v>66.195880721081963</v>
      </c>
      <c r="I5" s="13">
        <f t="shared" ca="1" si="6"/>
        <v>341.67645035899272</v>
      </c>
      <c r="J5" s="7" t="s">
        <v>102</v>
      </c>
      <c r="K5" s="19">
        <f t="shared" ca="1" si="7"/>
        <v>1.514569978637887</v>
      </c>
      <c r="V5" t="s">
        <v>103</v>
      </c>
    </row>
    <row r="6" spans="1:22" ht="13.8" customHeight="1" x14ac:dyDescent="0.25">
      <c r="A6" s="1" t="s">
        <v>41</v>
      </c>
      <c r="B6" s="1" t="s">
        <v>42</v>
      </c>
      <c r="C6" s="11">
        <f t="shared" ca="1" si="0"/>
        <v>29.465394668886738</v>
      </c>
      <c r="D6" s="11">
        <f t="shared" ca="1" si="1"/>
        <v>17.115122813088494</v>
      </c>
      <c r="E6" s="11">
        <f t="shared" ca="1" si="2"/>
        <v>38.894125743397183</v>
      </c>
      <c r="F6" s="13">
        <f t="shared" ca="1" si="3"/>
        <v>47.921490875270436</v>
      </c>
      <c r="G6" s="13">
        <f t="shared" ca="1" si="4"/>
        <v>359.22130923314262</v>
      </c>
      <c r="H6" s="15">
        <f t="shared" ca="1" si="5"/>
        <v>70.676539099031189</v>
      </c>
      <c r="I6" s="13">
        <f t="shared" ca="1" si="6"/>
        <v>399.8556782811134</v>
      </c>
      <c r="J6" s="7" t="s">
        <v>103</v>
      </c>
      <c r="K6" s="19">
        <f t="shared" ca="1" si="7"/>
        <v>1.2026595357114895</v>
      </c>
      <c r="V6" t="s">
        <v>101</v>
      </c>
    </row>
    <row r="7" spans="1:22" ht="14.55" customHeight="1" x14ac:dyDescent="0.25">
      <c r="A7" s="1" t="s">
        <v>6</v>
      </c>
      <c r="B7" s="1" t="s">
        <v>7</v>
      </c>
      <c r="C7" s="11">
        <f t="shared" ca="1" si="0"/>
        <v>31.306289459195217</v>
      </c>
      <c r="D7" s="11">
        <f t="shared" ca="1" si="1"/>
        <v>18.895525137144784</v>
      </c>
      <c r="E7" s="11">
        <f t="shared" ca="1" si="2"/>
        <v>43.236013897530341</v>
      </c>
      <c r="F7" s="13">
        <f t="shared" ca="1" si="3"/>
        <v>55.290169892629464</v>
      </c>
      <c r="G7" s="13">
        <f t="shared" ca="1" si="4"/>
        <v>303.20761026700802</v>
      </c>
      <c r="H7" s="15">
        <f t="shared" ca="1" si="5"/>
        <v>66.121425538558825</v>
      </c>
      <c r="I7" s="13">
        <f t="shared" ca="1" si="6"/>
        <v>349.22125725846206</v>
      </c>
      <c r="J7" s="7" t="s">
        <v>101</v>
      </c>
      <c r="K7" s="19">
        <f t="shared" ca="1" si="7"/>
        <v>1.608771616238212</v>
      </c>
      <c r="V7" t="s">
        <v>102</v>
      </c>
    </row>
    <row r="8" spans="1:22" ht="14.55" customHeight="1" x14ac:dyDescent="0.25">
      <c r="A8" s="1" t="s">
        <v>36</v>
      </c>
      <c r="B8" s="1" t="s">
        <v>25</v>
      </c>
      <c r="C8" s="11">
        <f t="shared" ca="1" si="0"/>
        <v>37.843851872246482</v>
      </c>
      <c r="D8" s="11">
        <f t="shared" ca="1" si="1"/>
        <v>16.996413142729551</v>
      </c>
      <c r="E8" s="11">
        <f t="shared" ca="1" si="2"/>
        <v>33.915716911258379</v>
      </c>
      <c r="F8" s="13">
        <f t="shared" ca="1" si="3"/>
        <v>48.573601875668125</v>
      </c>
      <c r="G8" s="13">
        <f t="shared" ca="1" si="4"/>
        <v>354.15148755782189</v>
      </c>
      <c r="H8" s="15">
        <f t="shared" ca="1" si="5"/>
        <v>66.218976930436753</v>
      </c>
      <c r="I8" s="13">
        <f t="shared" ca="1" si="6"/>
        <v>373.59383856190357</v>
      </c>
      <c r="J8" s="7" t="s">
        <v>102</v>
      </c>
      <c r="K8" s="19">
        <f t="shared" ca="1" si="7"/>
        <v>1.4865708479727042</v>
      </c>
      <c r="V8" t="s">
        <v>100</v>
      </c>
    </row>
    <row r="9" spans="1:22" ht="13.8" customHeight="1" x14ac:dyDescent="0.25">
      <c r="A9" s="1" t="s">
        <v>24</v>
      </c>
      <c r="B9" s="1" t="s">
        <v>25</v>
      </c>
      <c r="C9" s="11">
        <f t="shared" ca="1" si="0"/>
        <v>32.763028548776859</v>
      </c>
      <c r="D9" s="11">
        <f t="shared" ca="1" si="1"/>
        <v>21.943761476719086</v>
      </c>
      <c r="E9" s="11">
        <f t="shared" ca="1" si="2"/>
        <v>42.689809829690546</v>
      </c>
      <c r="F9" s="13">
        <f t="shared" ca="1" si="3"/>
        <v>54.320244279465648</v>
      </c>
      <c r="G9" s="13">
        <f t="shared" ca="1" si="4"/>
        <v>293.82202811374657</v>
      </c>
      <c r="H9" s="15">
        <f t="shared" ca="1" si="5"/>
        <v>68.185153179710795</v>
      </c>
      <c r="I9" s="13">
        <f t="shared" ca="1" si="6"/>
        <v>372.56028057192259</v>
      </c>
      <c r="J9" s="7" t="s">
        <v>100</v>
      </c>
      <c r="K9" s="19">
        <f t="shared" ca="1" si="7"/>
        <v>1.8568649803353963</v>
      </c>
      <c r="V9" t="s">
        <v>103</v>
      </c>
    </row>
    <row r="10" spans="1:22" ht="14.55" customHeight="1" x14ac:dyDescent="0.25">
      <c r="A10" s="1" t="s">
        <v>32</v>
      </c>
      <c r="B10" s="1" t="s">
        <v>33</v>
      </c>
      <c r="C10" s="11">
        <f t="shared" ca="1" si="0"/>
        <v>38.006797838359383</v>
      </c>
      <c r="D10" s="11">
        <f t="shared" ca="1" si="1"/>
        <v>18.447462755629346</v>
      </c>
      <c r="E10" s="11">
        <f t="shared" ca="1" si="2"/>
        <v>41.734988386446979</v>
      </c>
      <c r="F10" s="13">
        <f t="shared" ca="1" si="3"/>
        <v>55.839487266532565</v>
      </c>
      <c r="G10" s="13">
        <f t="shared" ca="1" si="4"/>
        <v>299.44540883016452</v>
      </c>
      <c r="H10" s="15">
        <f t="shared" ca="1" si="5"/>
        <v>69.96573110147807</v>
      </c>
      <c r="I10" s="13">
        <f t="shared" ca="1" si="6"/>
        <v>372.25713041336985</v>
      </c>
      <c r="J10" s="7" t="s">
        <v>103</v>
      </c>
      <c r="K10" s="19">
        <f t="shared" ca="1" si="7"/>
        <v>1.4611775452504023</v>
      </c>
      <c r="V10" t="s">
        <v>101</v>
      </c>
    </row>
    <row r="11" spans="1:22" ht="14.55" customHeight="1" x14ac:dyDescent="0.25">
      <c r="A11" s="1" t="s">
        <v>53</v>
      </c>
      <c r="B11" s="1" t="s">
        <v>54</v>
      </c>
      <c r="C11" s="11">
        <f t="shared" ca="1" si="0"/>
        <v>29.606139273246878</v>
      </c>
      <c r="D11" s="11">
        <f t="shared" ca="1" si="1"/>
        <v>15.478239883488726</v>
      </c>
      <c r="E11" s="11">
        <f t="shared" ca="1" si="2"/>
        <v>36.134292540910863</v>
      </c>
      <c r="F11" s="13">
        <f t="shared" ca="1" si="3"/>
        <v>47.840339499771183</v>
      </c>
      <c r="G11" s="13">
        <f t="shared" ca="1" si="4"/>
        <v>256.42024008946754</v>
      </c>
      <c r="H11" s="15">
        <f t="shared" ca="1" si="5"/>
        <v>65.906905385722283</v>
      </c>
      <c r="I11" s="13">
        <f t="shared" ca="1" si="6"/>
        <v>372.28306700349742</v>
      </c>
      <c r="J11" s="7" t="s">
        <v>101</v>
      </c>
      <c r="K11" s="19">
        <f t="shared" ca="1" si="7"/>
        <v>1.8674004256493772</v>
      </c>
      <c r="V11" t="s">
        <v>100</v>
      </c>
    </row>
    <row r="12" spans="1:22" ht="14.55" customHeight="1" x14ac:dyDescent="0.25">
      <c r="A12" s="1" t="s">
        <v>51</v>
      </c>
      <c r="B12" s="1" t="s">
        <v>52</v>
      </c>
      <c r="C12" s="11">
        <f t="shared" ca="1" si="0"/>
        <v>33.312258724261284</v>
      </c>
      <c r="D12" s="11">
        <f t="shared" ca="1" si="1"/>
        <v>23.346489154344134</v>
      </c>
      <c r="E12" s="11">
        <f t="shared" ca="1" si="2"/>
        <v>37.826716445835089</v>
      </c>
      <c r="F12" s="13">
        <f t="shared" ca="1" si="3"/>
        <v>54.049152041984492</v>
      </c>
      <c r="G12" s="13">
        <f t="shared" ca="1" si="4"/>
        <v>290.38064714024557</v>
      </c>
      <c r="H12" s="15">
        <f t="shared" ca="1" si="5"/>
        <v>70.324263285320498</v>
      </c>
      <c r="I12" s="13">
        <f t="shared" ca="1" si="6"/>
        <v>386.42467199995804</v>
      </c>
      <c r="J12" s="7" t="s">
        <v>100</v>
      </c>
      <c r="K12" s="19">
        <f t="shared" ca="1" si="7"/>
        <v>1.4095224564880589</v>
      </c>
      <c r="V12" t="s">
        <v>102</v>
      </c>
    </row>
    <row r="13" spans="1:22" ht="13.8" customHeight="1" x14ac:dyDescent="0.25">
      <c r="A13" s="1" t="s">
        <v>12</v>
      </c>
      <c r="B13" s="1" t="s">
        <v>13</v>
      </c>
      <c r="C13" s="11">
        <f t="shared" ca="1" si="0"/>
        <v>27.296611214648081</v>
      </c>
      <c r="D13" s="11">
        <f t="shared" ca="1" si="1"/>
        <v>15.355873824986389</v>
      </c>
      <c r="E13" s="11">
        <f t="shared" ca="1" si="2"/>
        <v>43.737717699803397</v>
      </c>
      <c r="F13" s="13">
        <f t="shared" ca="1" si="3"/>
        <v>50.121903072849832</v>
      </c>
      <c r="G13" s="13">
        <f t="shared" ca="1" si="4"/>
        <v>241.08023927915681</v>
      </c>
      <c r="H13" s="15">
        <f t="shared" ca="1" si="5"/>
        <v>67.319692893101447</v>
      </c>
      <c r="I13" s="13">
        <f t="shared" ca="1" si="6"/>
        <v>324.8996821928684</v>
      </c>
      <c r="J13" s="7" t="s">
        <v>102</v>
      </c>
      <c r="K13" s="19">
        <f t="shared" ca="1" si="7"/>
        <v>1.4506903002200504</v>
      </c>
      <c r="V13" t="s">
        <v>100</v>
      </c>
    </row>
    <row r="14" spans="1:22" ht="14.55" customHeight="1" x14ac:dyDescent="0.25">
      <c r="A14" s="1" t="s">
        <v>34</v>
      </c>
      <c r="B14" s="1" t="s">
        <v>35</v>
      </c>
      <c r="C14" s="11">
        <f t="shared" ca="1" si="0"/>
        <v>29.633264418949231</v>
      </c>
      <c r="D14" s="11">
        <f t="shared" ca="1" si="1"/>
        <v>17.404394823786028</v>
      </c>
      <c r="E14" s="11">
        <f t="shared" ca="1" si="2"/>
        <v>34.582738180146499</v>
      </c>
      <c r="F14" s="13">
        <f t="shared" ca="1" si="3"/>
        <v>52.723121370731576</v>
      </c>
      <c r="G14" s="13">
        <f t="shared" ca="1" si="4"/>
        <v>243.22957523535709</v>
      </c>
      <c r="H14" s="15">
        <f t="shared" ca="1" si="5"/>
        <v>67.794644362086572</v>
      </c>
      <c r="I14" s="13">
        <f t="shared" ca="1" si="6"/>
        <v>398.84122947697415</v>
      </c>
      <c r="J14" s="7" t="s">
        <v>100</v>
      </c>
      <c r="K14" s="19">
        <f t="shared" ca="1" si="7"/>
        <v>1.5296296884632079</v>
      </c>
      <c r="V14" t="s">
        <v>101</v>
      </c>
    </row>
    <row r="15" spans="1:22" ht="14.55" customHeight="1" x14ac:dyDescent="0.25">
      <c r="A15" s="1" t="s">
        <v>0</v>
      </c>
      <c r="B15" s="1" t="s">
        <v>1</v>
      </c>
      <c r="C15" s="11">
        <f t="shared" ca="1" si="0"/>
        <v>34.139530357512854</v>
      </c>
      <c r="D15" s="11">
        <f t="shared" ca="1" si="1"/>
        <v>18.960205599790413</v>
      </c>
      <c r="E15" s="11">
        <f t="shared" ca="1" si="2"/>
        <v>43.386406001782234</v>
      </c>
      <c r="F15" s="13">
        <f t="shared" ca="1" si="3"/>
        <v>51.344660895078164</v>
      </c>
      <c r="G15" s="13">
        <f t="shared" ca="1" si="4"/>
        <v>354.59474964184074</v>
      </c>
      <c r="H15" s="15">
        <f t="shared" ca="1" si="5"/>
        <v>64.805259196237941</v>
      </c>
      <c r="I15" s="13">
        <f t="shared" ca="1" si="6"/>
        <v>388.78847227649555</v>
      </c>
      <c r="J15" s="7" t="s">
        <v>101</v>
      </c>
      <c r="K15" s="19">
        <f t="shared" ca="1" si="7"/>
        <v>1.8218559003046051</v>
      </c>
      <c r="V15" t="s">
        <v>103</v>
      </c>
    </row>
    <row r="16" spans="1:22" ht="13.8" customHeight="1" x14ac:dyDescent="0.25">
      <c r="A16" s="1" t="s">
        <v>28</v>
      </c>
      <c r="B16" s="1" t="s">
        <v>29</v>
      </c>
      <c r="C16" s="11">
        <f t="shared" ca="1" si="0"/>
        <v>27.04739040301002</v>
      </c>
      <c r="D16" s="11">
        <f t="shared" ca="1" si="1"/>
        <v>21.364513950411702</v>
      </c>
      <c r="E16" s="11">
        <f t="shared" ca="1" si="2"/>
        <v>42.990786619186906</v>
      </c>
      <c r="F16" s="13">
        <f t="shared" ca="1" si="3"/>
        <v>53.336678715407203</v>
      </c>
      <c r="G16" s="13">
        <f t="shared" ca="1" si="4"/>
        <v>291.29414178265137</v>
      </c>
      <c r="H16" s="15">
        <f t="shared" ca="1" si="5"/>
        <v>69.828046173338819</v>
      </c>
      <c r="I16" s="13">
        <f t="shared" ca="1" si="6"/>
        <v>395.14385851902949</v>
      </c>
      <c r="J16" s="7" t="s">
        <v>103</v>
      </c>
      <c r="K16" s="19">
        <f t="shared" ca="1" si="7"/>
        <v>1.316254392364276</v>
      </c>
      <c r="V16" t="s">
        <v>100</v>
      </c>
    </row>
    <row r="17" spans="1:22" ht="14.55" customHeight="1" x14ac:dyDescent="0.25">
      <c r="A17" s="1" t="s">
        <v>49</v>
      </c>
      <c r="B17" s="1" t="s">
        <v>50</v>
      </c>
      <c r="C17" s="11">
        <f t="shared" ca="1" si="0"/>
        <v>32.237420372086113</v>
      </c>
      <c r="D17" s="11">
        <f t="shared" ca="1" si="1"/>
        <v>15.738185471849334</v>
      </c>
      <c r="E17" s="11">
        <f t="shared" ca="1" si="2"/>
        <v>34.610592847985103</v>
      </c>
      <c r="F17" s="13">
        <f t="shared" ca="1" si="3"/>
        <v>55.226536828336911</v>
      </c>
      <c r="G17" s="13">
        <f t="shared" ca="1" si="4"/>
        <v>325.42693511833096</v>
      </c>
      <c r="H17" s="15">
        <f t="shared" ca="1" si="5"/>
        <v>68.531440584848013</v>
      </c>
      <c r="I17" s="13">
        <f t="shared" ca="1" si="6"/>
        <v>360.29711716546427</v>
      </c>
      <c r="J17" s="7" t="s">
        <v>100</v>
      </c>
      <c r="K17" s="19">
        <f t="shared" ca="1" si="7"/>
        <v>1.6593952623616777</v>
      </c>
      <c r="V17" t="s">
        <v>102</v>
      </c>
    </row>
    <row r="18" spans="1:22" ht="14.55" customHeight="1" x14ac:dyDescent="0.25">
      <c r="A18" s="1" t="s">
        <v>68</v>
      </c>
      <c r="B18" s="1" t="s">
        <v>69</v>
      </c>
      <c r="C18" s="11">
        <f t="shared" ca="1" si="0"/>
        <v>38.733553245435253</v>
      </c>
      <c r="D18" s="11">
        <f t="shared" ca="1" si="1"/>
        <v>15.625158624076031</v>
      </c>
      <c r="E18" s="11">
        <f t="shared" ca="1" si="2"/>
        <v>40.913426257357294</v>
      </c>
      <c r="F18" s="13">
        <f t="shared" ca="1" si="3"/>
        <v>55.447628229837072</v>
      </c>
      <c r="G18" s="13">
        <f t="shared" ca="1" si="4"/>
        <v>288.91076588794857</v>
      </c>
      <c r="H18" s="15">
        <f t="shared" ca="1" si="5"/>
        <v>65.030561919579569</v>
      </c>
      <c r="I18" s="13">
        <f t="shared" ca="1" si="6"/>
        <v>379.8504937255546</v>
      </c>
      <c r="J18" s="7" t="s">
        <v>102</v>
      </c>
      <c r="K18" s="19">
        <f t="shared" ca="1" si="7"/>
        <v>1.8071984955059959</v>
      </c>
    </row>
    <row r="19" spans="1:22" ht="13.8" customHeight="1" x14ac:dyDescent="0.25">
      <c r="A19" s="1" t="s">
        <v>20</v>
      </c>
      <c r="B19" s="1" t="s">
        <v>21</v>
      </c>
      <c r="C19" s="11">
        <f t="shared" ca="1" si="0"/>
        <v>30.9944716586688</v>
      </c>
      <c r="D19" s="11">
        <f t="shared" ca="1" si="1"/>
        <v>20.783068509932615</v>
      </c>
      <c r="E19" s="11">
        <f t="shared" ca="1" si="2"/>
        <v>34.057383558334301</v>
      </c>
      <c r="F19" s="13">
        <f t="shared" ca="1" si="3"/>
        <v>54.589837143017036</v>
      </c>
      <c r="G19" s="13">
        <f t="shared" ca="1" si="4"/>
        <v>247.05861086725022</v>
      </c>
      <c r="H19" s="15">
        <f t="shared" ca="1" si="5"/>
        <v>71.817390855808881</v>
      </c>
      <c r="I19" s="13">
        <f t="shared" ca="1" si="6"/>
        <v>342.99245775904319</v>
      </c>
      <c r="J19" s="7" t="s">
        <v>100</v>
      </c>
      <c r="K19" s="19">
        <f t="shared" ca="1" si="7"/>
        <v>1.6558679451146672</v>
      </c>
    </row>
    <row r="20" spans="1:22" ht="14.55" customHeight="1" x14ac:dyDescent="0.25">
      <c r="A20" s="1" t="s">
        <v>45</v>
      </c>
      <c r="B20" s="1" t="s">
        <v>46</v>
      </c>
      <c r="C20" s="11">
        <f t="shared" ca="1" si="0"/>
        <v>31.587347231573286</v>
      </c>
      <c r="D20" s="11">
        <f t="shared" ca="1" si="1"/>
        <v>15.593173450591019</v>
      </c>
      <c r="E20" s="11">
        <f t="shared" ca="1" si="2"/>
        <v>40.977137848190246</v>
      </c>
      <c r="F20" s="13">
        <f t="shared" ca="1" si="3"/>
        <v>53.517494148668213</v>
      </c>
      <c r="G20" s="13">
        <f t="shared" ca="1" si="4"/>
        <v>283.91869607161755</v>
      </c>
      <c r="H20" s="15">
        <f t="shared" ca="1" si="5"/>
        <v>64.866785094077315</v>
      </c>
      <c r="I20" s="13">
        <f t="shared" ca="1" si="6"/>
        <v>357.12655787444919</v>
      </c>
      <c r="J20" s="7" t="s">
        <v>101</v>
      </c>
      <c r="K20" s="19">
        <f t="shared" ca="1" si="7"/>
        <v>1.6501226725891778</v>
      </c>
    </row>
    <row r="21" spans="1:22" ht="14.55" customHeight="1" x14ac:dyDescent="0.25">
      <c r="A21" s="1" t="s">
        <v>43</v>
      </c>
      <c r="B21" s="1" t="s">
        <v>44</v>
      </c>
      <c r="C21" s="11">
        <f t="shared" ca="1" si="0"/>
        <v>27.487285751512328</v>
      </c>
      <c r="D21" s="11">
        <f t="shared" ca="1" si="1"/>
        <v>17.240962038450682</v>
      </c>
      <c r="E21" s="11">
        <f t="shared" ca="1" si="2"/>
        <v>35.324175525894837</v>
      </c>
      <c r="F21" s="13">
        <f t="shared" ca="1" si="3"/>
        <v>54.717628218512623</v>
      </c>
      <c r="G21" s="13">
        <f t="shared" ca="1" si="4"/>
        <v>300.8879182183785</v>
      </c>
      <c r="H21" s="15">
        <f t="shared" ca="1" si="5"/>
        <v>72.20391422641643</v>
      </c>
      <c r="I21" s="13">
        <f t="shared" ca="1" si="6"/>
        <v>374.64024041003148</v>
      </c>
      <c r="J21" s="7" t="s">
        <v>102</v>
      </c>
      <c r="K21" s="19">
        <f t="shared" ca="1" si="7"/>
        <v>1.4767183279954359</v>
      </c>
    </row>
    <row r="22" spans="1:22" ht="13.8" customHeight="1" x14ac:dyDescent="0.25">
      <c r="A22" s="1" t="s">
        <v>30</v>
      </c>
      <c r="B22" s="1" t="s">
        <v>31</v>
      </c>
      <c r="C22" s="11">
        <f t="shared" ca="1" si="0"/>
        <v>33.797017759719694</v>
      </c>
      <c r="D22" s="11">
        <f t="shared" ca="1" si="1"/>
        <v>19.503129478993014</v>
      </c>
      <c r="E22" s="11">
        <f t="shared" ca="1" si="2"/>
        <v>40.330792954676568</v>
      </c>
      <c r="F22" s="13">
        <f t="shared" ca="1" si="3"/>
        <v>54.95965006092689</v>
      </c>
      <c r="G22" s="13">
        <f t="shared" ca="1" si="4"/>
        <v>350.68024443466447</v>
      </c>
      <c r="H22" s="15">
        <f t="shared" ca="1" si="5"/>
        <v>65.953796748152683</v>
      </c>
      <c r="I22" s="13">
        <f t="shared" ca="1" si="6"/>
        <v>342.25528178435576</v>
      </c>
      <c r="J22" s="7" t="s">
        <v>103</v>
      </c>
      <c r="K22" s="19">
        <f t="shared" ca="1" si="7"/>
        <v>1.7180213148041226</v>
      </c>
    </row>
    <row r="23" spans="1:22" ht="14.55" customHeight="1" x14ac:dyDescent="0.25">
      <c r="A23" s="1" t="s">
        <v>62</v>
      </c>
      <c r="B23" s="1" t="s">
        <v>63</v>
      </c>
      <c r="C23" s="11">
        <f t="shared" ca="1" si="0"/>
        <v>31.426726816351451</v>
      </c>
      <c r="D23" s="11">
        <f t="shared" ca="1" si="1"/>
        <v>19.895952314865269</v>
      </c>
      <c r="E23" s="11">
        <f t="shared" ca="1" si="2"/>
        <v>42.139172460896894</v>
      </c>
      <c r="F23" s="13">
        <f t="shared" ca="1" si="3"/>
        <v>54.385420327101983</v>
      </c>
      <c r="G23" s="13">
        <f t="shared" ca="1" si="4"/>
        <v>298.90904801819602</v>
      </c>
      <c r="H23" s="15">
        <f t="shared" ca="1" si="5"/>
        <v>65.278078360942445</v>
      </c>
      <c r="I23" s="13">
        <f t="shared" ca="1" si="6"/>
        <v>364.54625477395263</v>
      </c>
      <c r="J23" s="7" t="s">
        <v>101</v>
      </c>
      <c r="K23" s="19">
        <f t="shared" ca="1" si="7"/>
        <v>1.6198788089337892</v>
      </c>
    </row>
    <row r="24" spans="1:22" ht="14.55" customHeight="1" x14ac:dyDescent="0.25">
      <c r="A24" s="1" t="s">
        <v>2</v>
      </c>
      <c r="B24" s="1" t="s">
        <v>3</v>
      </c>
      <c r="C24" s="11">
        <f t="shared" ca="1" si="0"/>
        <v>35.373897844688798</v>
      </c>
      <c r="D24" s="11">
        <f t="shared" ca="1" si="1"/>
        <v>21.106061373864723</v>
      </c>
      <c r="E24" s="11">
        <f t="shared" ca="1" si="2"/>
        <v>42.64127860283007</v>
      </c>
      <c r="F24" s="13">
        <f t="shared" ca="1" si="3"/>
        <v>49.449745711535002</v>
      </c>
      <c r="G24" s="13">
        <f t="shared" ca="1" si="4"/>
        <v>252.58193641151766</v>
      </c>
      <c r="H24" s="15">
        <f t="shared" ca="1" si="5"/>
        <v>65.634638992434361</v>
      </c>
      <c r="I24" s="13">
        <f t="shared" ca="1" si="6"/>
        <v>362.790548990459</v>
      </c>
      <c r="J24" s="7" t="s">
        <v>102</v>
      </c>
      <c r="K24" s="19">
        <f t="shared" ca="1" si="7"/>
        <v>1.7378093011090043</v>
      </c>
    </row>
    <row r="25" spans="1:22" ht="13.8" customHeight="1" x14ac:dyDescent="0.25">
      <c r="A25" s="1" t="s">
        <v>61</v>
      </c>
      <c r="B25" s="1" t="s">
        <v>17</v>
      </c>
      <c r="C25" s="11">
        <f t="shared" ca="1" si="0"/>
        <v>27.664699671911553</v>
      </c>
      <c r="D25" s="11">
        <f t="shared" ca="1" si="1"/>
        <v>20.71912734296366</v>
      </c>
      <c r="E25" s="11">
        <f t="shared" ca="1" si="2"/>
        <v>41.997484661017779</v>
      </c>
      <c r="F25" s="13">
        <f t="shared" ca="1" si="3"/>
        <v>46.362362651994445</v>
      </c>
      <c r="G25" s="13">
        <f t="shared" ca="1" si="4"/>
        <v>240.28094434658678</v>
      </c>
      <c r="H25" s="15">
        <f t="shared" ca="1" si="5"/>
        <v>64.698431212385302</v>
      </c>
      <c r="I25" s="13">
        <f t="shared" ca="1" si="6"/>
        <v>387.28714721496567</v>
      </c>
      <c r="J25" s="7" t="s">
        <v>100</v>
      </c>
      <c r="K25" s="19">
        <f t="shared" ca="1" si="7"/>
        <v>1.5474532767713358</v>
      </c>
    </row>
    <row r="26" spans="1:22" ht="14.55" customHeight="1" x14ac:dyDescent="0.25">
      <c r="A26" s="1" t="s">
        <v>72</v>
      </c>
      <c r="B26" s="1" t="s">
        <v>73</v>
      </c>
      <c r="C26" s="11">
        <f t="shared" ca="1" si="0"/>
        <v>37.829421237843597</v>
      </c>
      <c r="D26" s="11">
        <f t="shared" ca="1" si="1"/>
        <v>15.19473387657381</v>
      </c>
      <c r="E26" s="11">
        <f t="shared" ca="1" si="2"/>
        <v>35.390494363875916</v>
      </c>
      <c r="F26" s="13">
        <f t="shared" ca="1" si="3"/>
        <v>49.903730995570122</v>
      </c>
      <c r="G26" s="13">
        <f t="shared" ca="1" si="4"/>
        <v>321.4755251792642</v>
      </c>
      <c r="H26" s="15">
        <f t="shared" ca="1" si="5"/>
        <v>69.382378206286461</v>
      </c>
      <c r="I26" s="13">
        <f t="shared" ca="1" si="6"/>
        <v>394.0064916516726</v>
      </c>
      <c r="J26" s="7" t="s">
        <v>103</v>
      </c>
      <c r="K26" s="19">
        <f t="shared" ca="1" si="7"/>
        <v>1.6724991928206205</v>
      </c>
    </row>
    <row r="27" spans="1:22" ht="14.55" customHeight="1" x14ac:dyDescent="0.25">
      <c r="A27" s="1" t="s">
        <v>39</v>
      </c>
      <c r="B27" s="1" t="s">
        <v>40</v>
      </c>
      <c r="C27" s="11">
        <f t="shared" ca="1" si="0"/>
        <v>29.775883692672835</v>
      </c>
      <c r="D27" s="11">
        <f t="shared" ca="1" si="1"/>
        <v>17.995047494448485</v>
      </c>
      <c r="E27" s="11">
        <f t="shared" ca="1" si="2"/>
        <v>36.328939527702573</v>
      </c>
      <c r="F27" s="13">
        <f t="shared" ca="1" si="3"/>
        <v>46.838555856752002</v>
      </c>
      <c r="G27" s="13">
        <f t="shared" ca="1" si="4"/>
        <v>325.43684647653885</v>
      </c>
      <c r="H27" s="15">
        <f t="shared" ca="1" si="5"/>
        <v>67.242528178003425</v>
      </c>
      <c r="I27" s="13">
        <f t="shared" ca="1" si="6"/>
        <v>333.17835705270471</v>
      </c>
      <c r="J27" s="7" t="s">
        <v>101</v>
      </c>
      <c r="K27" s="19">
        <f t="shared" ca="1" si="7"/>
        <v>1.730371819749875</v>
      </c>
    </row>
    <row r="28" spans="1:22" ht="13.8" customHeight="1" x14ac:dyDescent="0.25">
      <c r="A28" s="1" t="s">
        <v>74</v>
      </c>
      <c r="B28" s="1" t="s">
        <v>75</v>
      </c>
      <c r="C28" s="11">
        <f t="shared" ca="1" si="0"/>
        <v>29.955083190674443</v>
      </c>
      <c r="D28" s="11">
        <f t="shared" ca="1" si="1"/>
        <v>18.83390635148514</v>
      </c>
      <c r="E28" s="11">
        <f t="shared" ca="1" si="2"/>
        <v>33.954542487901847</v>
      </c>
      <c r="F28" s="13">
        <f t="shared" ca="1" si="3"/>
        <v>56.825448168119237</v>
      </c>
      <c r="G28" s="13">
        <f t="shared" ca="1" si="4"/>
        <v>328.3239319765359</v>
      </c>
      <c r="H28" s="15">
        <f t="shared" ca="1" si="5"/>
        <v>65.774559428170207</v>
      </c>
      <c r="I28" s="13">
        <f t="shared" ca="1" si="6"/>
        <v>400.42695018514291</v>
      </c>
      <c r="J28" s="7" t="s">
        <v>100</v>
      </c>
      <c r="K28" s="19">
        <f t="shared" ca="1" si="7"/>
        <v>1.5788443311451188</v>
      </c>
    </row>
    <row r="29" spans="1:22" ht="14.55" customHeight="1" x14ac:dyDescent="0.25">
      <c r="A29" s="1" t="s">
        <v>4</v>
      </c>
      <c r="B29" s="1" t="s">
        <v>5</v>
      </c>
      <c r="C29" s="11">
        <f t="shared" ca="1" si="0"/>
        <v>37.46240733124462</v>
      </c>
      <c r="D29" s="11">
        <f t="shared" ca="1" si="1"/>
        <v>18.14141552934948</v>
      </c>
      <c r="E29" s="11">
        <f t="shared" ca="1" si="2"/>
        <v>34.320550507533021</v>
      </c>
      <c r="F29" s="13">
        <f t="shared" ca="1" si="3"/>
        <v>56.333599927755706</v>
      </c>
      <c r="G29" s="13">
        <f t="shared" ca="1" si="4"/>
        <v>289.51897844407756</v>
      </c>
      <c r="H29" s="15">
        <f t="shared" ca="1" si="5"/>
        <v>65.262544638076363</v>
      </c>
      <c r="I29" s="13">
        <f t="shared" ca="1" si="6"/>
        <v>342.6183660117174</v>
      </c>
      <c r="J29" s="7" t="s">
        <v>102</v>
      </c>
      <c r="K29" s="19">
        <f t="shared" ca="1" si="7"/>
        <v>1.5929811539233094</v>
      </c>
    </row>
    <row r="30" spans="1:22" ht="14.55" customHeight="1" x14ac:dyDescent="0.25">
      <c r="A30" s="1" t="s">
        <v>16</v>
      </c>
      <c r="B30" s="1" t="s">
        <v>17</v>
      </c>
      <c r="C30" s="11">
        <f t="shared" ca="1" si="0"/>
        <v>32.051957161794647</v>
      </c>
      <c r="D30" s="11">
        <f t="shared" ca="1" si="1"/>
        <v>21.278089080260422</v>
      </c>
      <c r="E30" s="11">
        <f t="shared" ca="1" si="2"/>
        <v>37.945915395394564</v>
      </c>
      <c r="F30" s="13">
        <f t="shared" ca="1" si="3"/>
        <v>56.656839967836021</v>
      </c>
      <c r="G30" s="13">
        <f t="shared" ca="1" si="4"/>
        <v>353.76361873686704</v>
      </c>
      <c r="H30" s="15">
        <f t="shared" ca="1" si="5"/>
        <v>72.97577432658278</v>
      </c>
      <c r="I30" s="13">
        <f t="shared" ca="1" si="6"/>
        <v>339.15535370605483</v>
      </c>
      <c r="J30" s="7" t="s">
        <v>100</v>
      </c>
      <c r="K30" s="19">
        <f t="shared" ca="1" si="7"/>
        <v>1.3712262147849574</v>
      </c>
    </row>
    <row r="31" spans="1:22" ht="14.55" customHeight="1" x14ac:dyDescent="0.25">
      <c r="A31" s="1" t="s">
        <v>59</v>
      </c>
      <c r="B31" s="1" t="s">
        <v>60</v>
      </c>
      <c r="C31" s="11">
        <f t="shared" ca="1" si="0"/>
        <v>32.786477355764241</v>
      </c>
      <c r="D31" s="11">
        <f t="shared" ca="1" si="1"/>
        <v>17.454244449150064</v>
      </c>
      <c r="E31" s="11">
        <f t="shared" ca="1" si="2"/>
        <v>35.011851451187653</v>
      </c>
      <c r="F31" s="13">
        <f t="shared" ca="1" si="3"/>
        <v>55.276433912660622</v>
      </c>
      <c r="G31" s="13">
        <f t="shared" ca="1" si="4"/>
        <v>335.05772033058861</v>
      </c>
      <c r="H31" s="15">
        <f t="shared" ca="1" si="5"/>
        <v>65.862740009242387</v>
      </c>
      <c r="I31" s="13">
        <f t="shared" ca="1" si="6"/>
        <v>396.92563712745675</v>
      </c>
      <c r="J31" s="7" t="s">
        <v>101</v>
      </c>
      <c r="K31" s="19">
        <f t="shared" ca="1" si="7"/>
        <v>1.6473990167900814</v>
      </c>
    </row>
    <row r="32" spans="1:22" ht="13.8" customHeight="1" x14ac:dyDescent="0.25">
      <c r="A32" s="1" t="s">
        <v>70</v>
      </c>
      <c r="B32" s="1" t="s">
        <v>71</v>
      </c>
      <c r="C32" s="11">
        <f t="shared" ca="1" si="0"/>
        <v>28.773747659612567</v>
      </c>
      <c r="D32" s="11">
        <f t="shared" ca="1" si="1"/>
        <v>23.04997198535095</v>
      </c>
      <c r="E32" s="11">
        <f t="shared" ca="1" si="2"/>
        <v>34.543287717229013</v>
      </c>
      <c r="F32" s="13">
        <f t="shared" ca="1" si="3"/>
        <v>51.46460775879676</v>
      </c>
      <c r="G32" s="13">
        <f t="shared" ca="1" si="4"/>
        <v>338.74573433259775</v>
      </c>
      <c r="H32" s="15">
        <f t="shared" ca="1" si="5"/>
        <v>71.225095358031382</v>
      </c>
      <c r="I32" s="13">
        <f t="shared" ca="1" si="6"/>
        <v>397.21578841621005</v>
      </c>
      <c r="J32" s="7" t="s">
        <v>103</v>
      </c>
      <c r="K32" s="19">
        <f t="shared" ca="1" si="7"/>
        <v>1.2027494434519619</v>
      </c>
    </row>
    <row r="33" spans="1:11" ht="14.55" customHeight="1" x14ac:dyDescent="0.25">
      <c r="A33" s="1" t="s">
        <v>76</v>
      </c>
      <c r="B33" s="1" t="s">
        <v>77</v>
      </c>
      <c r="C33" s="11">
        <f t="shared" ca="1" si="0"/>
        <v>32.505541081307676</v>
      </c>
      <c r="D33" s="11">
        <f t="shared" ca="1" si="1"/>
        <v>20.296511290909084</v>
      </c>
      <c r="E33" s="11">
        <f t="shared" ca="1" si="2"/>
        <v>41.502078319056459</v>
      </c>
      <c r="F33" s="13">
        <f t="shared" ca="1" si="3"/>
        <v>48.729759102356873</v>
      </c>
      <c r="G33" s="13">
        <f t="shared" ca="1" si="4"/>
        <v>279.00550242343178</v>
      </c>
      <c r="H33" s="15">
        <f t="shared" ca="1" si="5"/>
        <v>66.926522672619001</v>
      </c>
      <c r="I33" s="13">
        <f t="shared" ca="1" si="6"/>
        <v>379.59051275193787</v>
      </c>
      <c r="J33" s="7" t="s">
        <v>100</v>
      </c>
      <c r="K33" s="19">
        <f t="shared" ca="1" si="7"/>
        <v>1.3398970034841273</v>
      </c>
    </row>
    <row r="34" spans="1:11" ht="14.55" customHeight="1" x14ac:dyDescent="0.25">
      <c r="A34" s="1" t="s">
        <v>10</v>
      </c>
      <c r="B34" s="1" t="s">
        <v>11</v>
      </c>
      <c r="C34" s="11">
        <f t="shared" ca="1" si="0"/>
        <v>28.860820530719785</v>
      </c>
      <c r="D34" s="11">
        <f t="shared" ca="1" si="1"/>
        <v>17.077852799801057</v>
      </c>
      <c r="E34" s="11">
        <f t="shared" ca="1" si="2"/>
        <v>39.249118314695586</v>
      </c>
      <c r="F34" s="13">
        <f t="shared" ca="1" si="3"/>
        <v>54.402174420985155</v>
      </c>
      <c r="G34" s="13">
        <f t="shared" ca="1" si="4"/>
        <v>304.80099804345798</v>
      </c>
      <c r="H34" s="15">
        <f t="shared" ca="1" si="5"/>
        <v>64.986366917531001</v>
      </c>
      <c r="I34" s="13">
        <f t="shared" ca="1" si="6"/>
        <v>381.41903799937074</v>
      </c>
      <c r="J34" s="7" t="s">
        <v>102</v>
      </c>
      <c r="K34" s="19">
        <f t="shared" ca="1" si="7"/>
        <v>1.6212178485751625</v>
      </c>
    </row>
    <row r="35" spans="1:11" ht="13.8" customHeight="1" x14ac:dyDescent="0.25">
      <c r="A35" s="1" t="s">
        <v>14</v>
      </c>
      <c r="B35" s="1" t="s">
        <v>15</v>
      </c>
      <c r="C35" s="11">
        <f t="shared" ca="1" si="0"/>
        <v>31.576451912429164</v>
      </c>
      <c r="D35" s="11">
        <f t="shared" ca="1" si="1"/>
        <v>15.398767418534229</v>
      </c>
      <c r="E35" s="11">
        <f t="shared" ca="1" si="2"/>
        <v>38.79148096738291</v>
      </c>
      <c r="F35" s="13">
        <f t="shared" ca="1" si="3"/>
        <v>47.411737399350308</v>
      </c>
      <c r="G35" s="13">
        <f t="shared" ca="1" si="4"/>
        <v>281.1783683200415</v>
      </c>
      <c r="H35" s="15">
        <f t="shared" ca="1" si="5"/>
        <v>69.364199703867598</v>
      </c>
      <c r="I35" s="13">
        <f t="shared" ca="1" si="6"/>
        <v>336.54450909362669</v>
      </c>
      <c r="J35" s="7" t="s">
        <v>100</v>
      </c>
      <c r="K35" s="19">
        <f t="shared" ca="1" si="7"/>
        <v>1.6585716530525674</v>
      </c>
    </row>
    <row r="36" spans="1:11" ht="14.55" customHeight="1" x14ac:dyDescent="0.25">
      <c r="A36" s="1" t="s">
        <v>78</v>
      </c>
      <c r="B36" s="1" t="s">
        <v>79</v>
      </c>
      <c r="C36" s="11">
        <f t="shared" ca="1" si="0"/>
        <v>31.475751537330424</v>
      </c>
      <c r="D36" s="11">
        <f t="shared" ca="1" si="1"/>
        <v>19.874824543703074</v>
      </c>
      <c r="E36" s="11">
        <f t="shared" ca="1" si="2"/>
        <v>34.794507056289483</v>
      </c>
      <c r="F36" s="13">
        <f t="shared" ca="1" si="3"/>
        <v>51.854027814855577</v>
      </c>
      <c r="G36" s="13">
        <f t="shared" ca="1" si="4"/>
        <v>305.50592667138579</v>
      </c>
      <c r="H36" s="15">
        <f t="shared" ca="1" si="5"/>
        <v>71.625207088492715</v>
      </c>
      <c r="I36" s="13">
        <f t="shared" ca="1" si="6"/>
        <v>391.51803436064</v>
      </c>
      <c r="J36" s="7" t="s">
        <v>102</v>
      </c>
      <c r="K36" s="19">
        <f t="shared" ca="1" si="7"/>
        <v>1.4121866446771303</v>
      </c>
    </row>
    <row r="37" spans="1:11" ht="14.55" customHeight="1" x14ac:dyDescent="0.25">
      <c r="A37" s="1" t="s">
        <v>57</v>
      </c>
      <c r="B37" s="1" t="s">
        <v>58</v>
      </c>
      <c r="C37" s="11">
        <f t="shared" ca="1" si="0"/>
        <v>36.590386371239767</v>
      </c>
      <c r="D37" s="11">
        <f t="shared" ca="1" si="1"/>
        <v>22.103218372725149</v>
      </c>
      <c r="E37" s="11">
        <f t="shared" ca="1" si="2"/>
        <v>41.966639469580819</v>
      </c>
      <c r="F37" s="13">
        <f t="shared" ca="1" si="3"/>
        <v>56.291718801716492</v>
      </c>
      <c r="G37" s="13">
        <f t="shared" ca="1" si="4"/>
        <v>354.81201540666513</v>
      </c>
      <c r="H37" s="15">
        <f t="shared" ca="1" si="5"/>
        <v>64.769057756189198</v>
      </c>
      <c r="I37" s="13">
        <f t="shared" ca="1" si="6"/>
        <v>376.45778480813766</v>
      </c>
      <c r="J37" s="7" t="s">
        <v>100</v>
      </c>
      <c r="K37" s="19">
        <f t="shared" ca="1" si="7"/>
        <v>1.691346678273276</v>
      </c>
    </row>
    <row r="38" spans="1:11" ht="13.8" customHeight="1" x14ac:dyDescent="0.25">
      <c r="A38" s="1" t="s">
        <v>47</v>
      </c>
      <c r="B38" s="1" t="s">
        <v>48</v>
      </c>
      <c r="C38" s="11">
        <f t="shared" ca="1" si="0"/>
        <v>27.526483825936488</v>
      </c>
      <c r="D38" s="11">
        <f t="shared" ca="1" si="1"/>
        <v>18.570959897049914</v>
      </c>
      <c r="E38" s="11">
        <f t="shared" ca="1" si="2"/>
        <v>37.807456120553255</v>
      </c>
      <c r="F38" s="13">
        <f t="shared" ca="1" si="3"/>
        <v>52.642960487801794</v>
      </c>
      <c r="G38" s="13">
        <f t="shared" ca="1" si="4"/>
        <v>281.91064126390705</v>
      </c>
      <c r="H38" s="15">
        <f t="shared" ca="1" si="5"/>
        <v>64.665062117955259</v>
      </c>
      <c r="I38" s="13">
        <f t="shared" ca="1" si="6"/>
        <v>400.53555682287174</v>
      </c>
      <c r="J38" s="7" t="s">
        <v>101</v>
      </c>
      <c r="K38" s="19">
        <f t="shared" ca="1" si="7"/>
        <v>1.7593554153496977</v>
      </c>
    </row>
    <row r="39" spans="1:11" ht="14.55" customHeight="1" x14ac:dyDescent="0.25">
      <c r="A39" s="1" t="s">
        <v>22</v>
      </c>
      <c r="B39" s="1" t="s">
        <v>23</v>
      </c>
      <c r="C39" s="11">
        <f t="shared" ca="1" si="0"/>
        <v>38.124783403023521</v>
      </c>
      <c r="D39" s="11">
        <f t="shared" ca="1" si="1"/>
        <v>18.403089981682893</v>
      </c>
      <c r="E39" s="11">
        <f t="shared" ca="1" si="2"/>
        <v>38.462914774117671</v>
      </c>
      <c r="F39" s="13">
        <f t="shared" ca="1" si="3"/>
        <v>55.379032520568352</v>
      </c>
      <c r="G39" s="13">
        <f t="shared" ca="1" si="4"/>
        <v>300.65916613417687</v>
      </c>
      <c r="H39" s="15">
        <f t="shared" ca="1" si="5"/>
        <v>67.393403532950245</v>
      </c>
      <c r="I39" s="13">
        <f t="shared" ca="1" si="6"/>
        <v>391.20878777993721</v>
      </c>
      <c r="J39" s="7" t="s">
        <v>103</v>
      </c>
      <c r="K39" s="19">
        <f t="shared" ca="1" si="7"/>
        <v>1.6009598929223599</v>
      </c>
    </row>
    <row r="40" spans="1:11" ht="14.55" customHeight="1" x14ac:dyDescent="0.25">
      <c r="A40" s="1" t="s">
        <v>18</v>
      </c>
      <c r="B40" s="1" t="s">
        <v>19</v>
      </c>
      <c r="C40" s="11">
        <f t="shared" ca="1" si="0"/>
        <v>34.19167709179176</v>
      </c>
      <c r="D40" s="11">
        <f t="shared" ca="1" si="1"/>
        <v>23.87564411001317</v>
      </c>
      <c r="E40" s="11">
        <f t="shared" ca="1" si="2"/>
        <v>33.374056311148664</v>
      </c>
      <c r="F40" s="13">
        <f t="shared" ca="1" si="3"/>
        <v>53.775295025626228</v>
      </c>
      <c r="G40" s="13">
        <f t="shared" ca="1" si="4"/>
        <v>259.10003042704079</v>
      </c>
      <c r="H40" s="15">
        <f t="shared" ca="1" si="5"/>
        <v>72.701581314376199</v>
      </c>
      <c r="I40" s="13">
        <f t="shared" ca="1" si="6"/>
        <v>334.27200658036935</v>
      </c>
      <c r="J40" s="7" t="s">
        <v>100</v>
      </c>
      <c r="K40" s="19">
        <f t="shared" ca="1" si="7"/>
        <v>1.3267445941452061</v>
      </c>
    </row>
    <row r="41" spans="1:11" ht="13.8" customHeight="1" x14ac:dyDescent="0.25">
      <c r="A41" s="1" t="s">
        <v>37</v>
      </c>
      <c r="B41" s="1" t="s">
        <v>38</v>
      </c>
      <c r="C41" s="11">
        <f t="shared" ca="1" si="0"/>
        <v>38.299384327979169</v>
      </c>
      <c r="D41" s="11">
        <f t="shared" ca="1" si="1"/>
        <v>23.741129728100432</v>
      </c>
      <c r="E41" s="11">
        <f t="shared" ca="1" si="2"/>
        <v>40.143317073537773</v>
      </c>
      <c r="F41" s="13">
        <f t="shared" ca="1" si="3"/>
        <v>54.740791692397273</v>
      </c>
      <c r="G41" s="13">
        <f t="shared" ca="1" si="4"/>
        <v>269.91332420732783</v>
      </c>
      <c r="H41" s="15">
        <f t="shared" ca="1" si="5"/>
        <v>66.778457468629043</v>
      </c>
      <c r="I41" s="13">
        <f t="shared" ca="1" si="6"/>
        <v>385.74475703144537</v>
      </c>
      <c r="J41" s="7" t="s">
        <v>102</v>
      </c>
      <c r="K41" s="19">
        <f t="shared" ca="1" si="7"/>
        <v>1.6470893141521696</v>
      </c>
    </row>
    <row r="42" spans="1:11" ht="14.55" customHeight="1" x14ac:dyDescent="0.25">
      <c r="A42" s="1" t="s">
        <v>26</v>
      </c>
      <c r="B42" s="1" t="s">
        <v>27</v>
      </c>
      <c r="C42" s="11">
        <f t="shared" ca="1" si="0"/>
        <v>33.869668168067953</v>
      </c>
      <c r="D42" s="11">
        <f t="shared" ca="1" si="1"/>
        <v>20.027444153532134</v>
      </c>
      <c r="E42" s="11">
        <f t="shared" ca="1" si="2"/>
        <v>41.794115377239514</v>
      </c>
      <c r="F42" s="13">
        <f t="shared" ca="1" si="3"/>
        <v>52.268518176155091</v>
      </c>
      <c r="G42" s="13">
        <f t="shared" ca="1" si="4"/>
        <v>328.19001613436978</v>
      </c>
      <c r="H42" s="15">
        <f t="shared" ca="1" si="5"/>
        <v>66.757185640978676</v>
      </c>
      <c r="I42" s="13">
        <f t="shared" ca="1" si="6"/>
        <v>348.05391515968455</v>
      </c>
      <c r="J42" s="7" t="s">
        <v>100</v>
      </c>
      <c r="K42" s="19">
        <f t="shared" ca="1" si="7"/>
        <v>1.7159790749373951</v>
      </c>
    </row>
    <row r="43" spans="1:11" ht="14.55" customHeight="1" x14ac:dyDescent="0.25">
      <c r="A43" s="1" t="s">
        <v>66</v>
      </c>
      <c r="B43" s="1" t="s">
        <v>67</v>
      </c>
      <c r="C43" s="11">
        <f t="shared" ca="1" si="0"/>
        <v>35.202462256195261</v>
      </c>
      <c r="D43" s="11">
        <f t="shared" ca="1" si="1"/>
        <v>21.07424021996599</v>
      </c>
      <c r="E43" s="11">
        <f t="shared" ca="1" si="2"/>
        <v>42.685224271029874</v>
      </c>
      <c r="F43" s="13">
        <f t="shared" ca="1" si="3"/>
        <v>53.158994614942728</v>
      </c>
      <c r="G43" s="13">
        <f t="shared" ca="1" si="4"/>
        <v>277.87932643922642</v>
      </c>
      <c r="H43" s="15">
        <f t="shared" ca="1" si="5"/>
        <v>68.473209997637284</v>
      </c>
      <c r="I43" s="13">
        <f t="shared" ca="1" si="6"/>
        <v>368.58853659065289</v>
      </c>
      <c r="J43" s="7" t="s">
        <v>101</v>
      </c>
      <c r="K43" s="19">
        <f t="shared" ca="1" si="7"/>
        <v>1.634403428165196</v>
      </c>
    </row>
    <row r="44" spans="1:11" x14ac:dyDescent="0.25">
      <c r="A44" s="1" t="s">
        <v>80</v>
      </c>
      <c r="B44" s="1" t="s">
        <v>81</v>
      </c>
      <c r="C44" s="11">
        <f t="shared" ca="1" si="0"/>
        <v>28.645561836197395</v>
      </c>
      <c r="D44" s="11">
        <f t="shared" ca="1" si="1"/>
        <v>19.398959616122298</v>
      </c>
      <c r="E44" s="11">
        <f t="shared" ca="1" si="2"/>
        <v>37.01791954325158</v>
      </c>
      <c r="F44" s="13">
        <f t="shared" ca="1" si="3"/>
        <v>48.667564629227222</v>
      </c>
      <c r="G44" s="13">
        <f t="shared" ca="1" si="4"/>
        <v>303.22851523714013</v>
      </c>
      <c r="H44" s="15">
        <f t="shared" ca="1" si="5"/>
        <v>67.991120033690336</v>
      </c>
      <c r="I44" s="13">
        <f t="shared" ca="1" si="6"/>
        <v>379.64081425122879</v>
      </c>
      <c r="J44" s="7" t="s">
        <v>102</v>
      </c>
      <c r="K44" s="19">
        <f t="shared" ca="1" si="7"/>
        <v>1.7439842811027528</v>
      </c>
    </row>
    <row r="45" spans="1:11" x14ac:dyDescent="0.25">
      <c r="A45" s="1" t="s">
        <v>82</v>
      </c>
      <c r="B45" s="1" t="s">
        <v>83</v>
      </c>
      <c r="C45" s="11">
        <f t="shared" ca="1" si="0"/>
        <v>27.148029349307674</v>
      </c>
      <c r="D45" s="11">
        <f t="shared" ca="1" si="1"/>
        <v>21.996777886167457</v>
      </c>
      <c r="E45" s="11">
        <f t="shared" ca="1" si="2"/>
        <v>37.917912446161232</v>
      </c>
      <c r="F45" s="13">
        <f t="shared" ca="1" si="3"/>
        <v>54.296767590796115</v>
      </c>
      <c r="G45" s="13">
        <f t="shared" ca="1" si="4"/>
        <v>318.69954388251205</v>
      </c>
      <c r="H45" s="15">
        <f t="shared" ca="1" si="5"/>
        <v>69.2808108967225</v>
      </c>
      <c r="I45" s="13">
        <f t="shared" ca="1" si="6"/>
        <v>353.71197306345533</v>
      </c>
      <c r="J45" s="7" t="s">
        <v>103</v>
      </c>
      <c r="K45" s="19">
        <f t="shared" ca="1" si="7"/>
        <v>1.429856378982501</v>
      </c>
    </row>
    <row r="46" spans="1:11" x14ac:dyDescent="0.25">
      <c r="A46" s="1" t="s">
        <v>84</v>
      </c>
      <c r="B46" s="1" t="s">
        <v>85</v>
      </c>
      <c r="C46" s="11">
        <f t="shared" ca="1" si="0"/>
        <v>38.337094970482006</v>
      </c>
      <c r="D46" s="11">
        <f t="shared" ca="1" si="1"/>
        <v>17.859457576951176</v>
      </c>
      <c r="E46" s="11">
        <f t="shared" ca="1" si="2"/>
        <v>33.413609824428235</v>
      </c>
      <c r="F46" s="13">
        <f t="shared" ca="1" si="3"/>
        <v>46.006242007811991</v>
      </c>
      <c r="G46" s="13">
        <f t="shared" ca="1" si="4"/>
        <v>332.11378864995152</v>
      </c>
      <c r="H46" s="15">
        <f t="shared" ca="1" si="5"/>
        <v>72.700475857831236</v>
      </c>
      <c r="I46" s="13">
        <f t="shared" ca="1" si="6"/>
        <v>327.21642409968109</v>
      </c>
      <c r="J46" s="7" t="s">
        <v>101</v>
      </c>
      <c r="K46" s="19">
        <f t="shared" ca="1" si="7"/>
        <v>1.7617163271881791</v>
      </c>
    </row>
    <row r="47" spans="1:11" x14ac:dyDescent="0.25">
      <c r="A47" s="1" t="s">
        <v>86</v>
      </c>
      <c r="B47" s="1" t="s">
        <v>87</v>
      </c>
      <c r="C47" s="11">
        <f t="shared" ca="1" si="0"/>
        <v>31.740651510296477</v>
      </c>
      <c r="D47" s="11">
        <f t="shared" ca="1" si="1"/>
        <v>19.261486763070629</v>
      </c>
      <c r="E47" s="11">
        <f t="shared" ca="1" si="2"/>
        <v>40.965354558196879</v>
      </c>
      <c r="F47" s="13">
        <f t="shared" ca="1" si="3"/>
        <v>48.281373771517885</v>
      </c>
      <c r="G47" s="13">
        <f t="shared" ca="1" si="4"/>
        <v>266.43102510705887</v>
      </c>
      <c r="H47" s="15">
        <f t="shared" ca="1" si="5"/>
        <v>69.491498985739611</v>
      </c>
      <c r="I47" s="13">
        <f t="shared" ca="1" si="6"/>
        <v>388.7002504668186</v>
      </c>
      <c r="J47" s="7" t="s">
        <v>102</v>
      </c>
      <c r="K47" s="19">
        <f t="shared" ca="1" si="7"/>
        <v>1.4534750960624394</v>
      </c>
    </row>
    <row r="48" spans="1:11" ht="13.8" thickBot="1" x14ac:dyDescent="0.3">
      <c r="A48" s="2" t="s">
        <v>88</v>
      </c>
      <c r="B48" s="2" t="s">
        <v>89</v>
      </c>
      <c r="C48" s="17">
        <f t="shared" ca="1" si="0"/>
        <v>28.322571136403532</v>
      </c>
      <c r="D48" s="17">
        <f t="shared" ca="1" si="1"/>
        <v>15.844724818900318</v>
      </c>
      <c r="E48" s="17">
        <f t="shared" ca="1" si="2"/>
        <v>35.761916861945075</v>
      </c>
      <c r="F48" s="14">
        <f t="shared" ca="1" si="3"/>
        <v>55.555703555999564</v>
      </c>
      <c r="G48" s="14">
        <f t="shared" ca="1" si="4"/>
        <v>309.08925751481098</v>
      </c>
      <c r="H48" s="16">
        <f t="shared" ca="1" si="5"/>
        <v>70.271612058643356</v>
      </c>
      <c r="I48" s="14">
        <f t="shared" ca="1" si="6"/>
        <v>325.85683663990687</v>
      </c>
      <c r="J48" s="8" t="s">
        <v>100</v>
      </c>
      <c r="K48" s="19">
        <f t="shared" ca="1" si="7"/>
        <v>1.6438043717556874</v>
      </c>
    </row>
  </sheetData>
  <sortState xmlns:xlrd2="http://schemas.microsoft.com/office/spreadsheetml/2017/richdata2" ref="A3:B43">
    <sortCondition ref="A3:A43"/>
  </sortState>
  <pageMargins left="0.39370078740157499" right="0.39370078740157499" top="0.39370078740157499" bottom="0.39370078740157499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BURAK SAHIN</dc:creator>
  <dc:description/>
  <cp:lastModifiedBy>enes coşkun</cp:lastModifiedBy>
  <cp:lastPrinted>2024-11-13T13:53:32Z</cp:lastPrinted>
  <dcterms:created xsi:type="dcterms:W3CDTF">2024-10-08T06:57:20Z</dcterms:created>
  <dcterms:modified xsi:type="dcterms:W3CDTF">2024-12-09T13:38:34Z</dcterms:modified>
</cp:coreProperties>
</file>